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fe to Spend" sheetId="1" state="visible" r:id="rId1"/>
  </sheets>
  <definedNames>
    <definedName name="_xlnm.Print_Area" localSheetId="0">'Safe to Spend'!$A$1:$G$90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mmm d, yyyy"/>
    <numFmt numFmtId="166" formatCode="&quot;$&quot;#,##0.00"/>
  </numFmts>
  <fonts count="20">
    <font>
      <name val="Calibri"/>
      <family val="2"/>
      <color theme="1"/>
      <sz val="11"/>
      <scheme val="minor"/>
    </font>
    <font>
      <name val="Georgia"/>
      <color rgb="005C6B4E"/>
      <sz val="22"/>
    </font>
    <font>
      <name val="Calibri"/>
      <i val="1"/>
      <color rgb="006F6A62"/>
      <sz val="10"/>
    </font>
    <font>
      <name val="Calibri"/>
      <b val="1"/>
      <color rgb="00C9D4BD"/>
      <sz val="9"/>
    </font>
    <font>
      <name val="Georgia"/>
      <color rgb="00FFFFFF"/>
      <sz val="40"/>
    </font>
    <font>
      <name val="Calibri"/>
      <b val="1"/>
      <color rgb="00E9EEE2"/>
      <sz val="12"/>
    </font>
    <font>
      <name val="Calibri"/>
      <i val="1"/>
      <color rgb="00DCE3D3"/>
      <sz val="10"/>
    </font>
    <font>
      <name val="Georgia"/>
      <color rgb="008C6F45"/>
      <sz val="14"/>
    </font>
    <font>
      <name val="Calibri"/>
      <b val="1"/>
      <color rgb="008C6F45"/>
      <sz val="11"/>
    </font>
    <font>
      <name val="Calibri"/>
      <b val="1"/>
      <color rgb="005C6B4E"/>
      <sz val="10"/>
    </font>
    <font>
      <name val="Calibri"/>
      <color rgb="003B3A36"/>
      <sz val="11"/>
    </font>
    <font>
      <name val="Calibri"/>
      <i val="1"/>
      <color rgb="006F6A62"/>
      <sz val="9"/>
    </font>
    <font>
      <name val="Calibri"/>
      <b val="1"/>
      <color rgb="00FFFFFF"/>
      <sz val="9.5"/>
    </font>
    <font>
      <name val="Calibri"/>
      <color rgb="005C6B4E"/>
      <sz val="11"/>
    </font>
    <font>
      <name val="Calibri"/>
      <b val="1"/>
      <color rgb="005C6B4E"/>
      <sz val="11"/>
    </font>
    <font>
      <name val="Calibri"/>
      <b val="1"/>
      <color rgb="006F6A62"/>
      <sz val="11"/>
    </font>
    <font>
      <name val="Calibri"/>
      <color rgb="003B3A36"/>
      <sz val="10"/>
    </font>
    <font>
      <name val="Calibri"/>
      <b val="1"/>
      <color rgb="008C6F45"/>
      <sz val="10"/>
    </font>
    <font>
      <name val="Calibri"/>
      <color rgb="004F8A8B"/>
      <sz val="10"/>
      <u val="single"/>
    </font>
    <font>
      <name val="Calibri"/>
      <i val="1"/>
      <color rgb="006F6A62"/>
      <sz val="8.5"/>
    </font>
  </fonts>
  <fills count="5">
    <fill>
      <patternFill/>
    </fill>
    <fill>
      <patternFill patternType="gray125"/>
    </fill>
    <fill>
      <patternFill patternType="solid">
        <fgColor rgb="005C6B4E"/>
        <bgColor rgb="005C6B4E"/>
      </patternFill>
    </fill>
    <fill>
      <patternFill patternType="solid">
        <fgColor rgb="00FFFEFB"/>
        <bgColor rgb="00FFFEFB"/>
      </patternFill>
    </fill>
    <fill>
      <patternFill patternType="solid">
        <fgColor rgb="00EEF2EA"/>
        <bgColor rgb="00EEF2EA"/>
      </patternFill>
    </fill>
  </fills>
  <borders count="4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medium">
        <color rgb="00B89B72"/>
      </bottom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  <border>
      <top style="medium">
        <color rgb="005C6B4E"/>
      </top>
      <bottom style="medium">
        <color rgb="005C6B4E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bottom" indent="1"/>
    </xf>
    <xf numFmtId="164" fontId="4" fillId="2" borderId="0" applyAlignment="1" pivotButton="0" quotePrefix="0" xfId="0">
      <alignment horizontal="left" vertical="center" shrinkToFit="1" indent="1"/>
    </xf>
    <xf numFmtId="0" fontId="5" fillId="2" borderId="0" applyAlignment="1" pivotButton="0" quotePrefix="0" xfId="0">
      <alignment horizontal="left" vertical="center" indent="1"/>
    </xf>
    <xf numFmtId="0" fontId="6" fillId="2" borderId="0" applyAlignment="1" pivotButton="0" quotePrefix="0" xfId="0">
      <alignment horizontal="left" vertical="center" wrapText="1" indent="1"/>
    </xf>
    <xf numFmtId="0" fontId="7" fillId="0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0" borderId="0" applyAlignment="1" pivotButton="0" quotePrefix="0" xfId="0">
      <alignment horizontal="left" vertical="center" wrapText="1" indent="1"/>
    </xf>
    <xf numFmtId="165" fontId="10" fillId="3" borderId="1" applyAlignment="1" pivotButton="0" quotePrefix="0" xfId="0">
      <alignment horizontal="left" vertical="center" wrapText="1" indent="1"/>
    </xf>
    <xf numFmtId="0" fontId="11" fillId="0" borderId="0" applyAlignment="1" pivotButton="0" quotePrefix="0" xfId="0">
      <alignment horizontal="left" vertical="center" wrapText="1" indent="1"/>
    </xf>
    <xf numFmtId="166" fontId="10" fillId="3" borderId="1" applyAlignment="1" pivotButton="0" quotePrefix="0" xfId="0">
      <alignment horizontal="left" vertical="center" wrapText="1" indent="1"/>
    </xf>
    <xf numFmtId="0" fontId="12" fillId="2" borderId="0" applyAlignment="1" pivotButton="0" quotePrefix="0" xfId="0">
      <alignment horizontal="left" vertical="center" wrapText="1" indent="1"/>
    </xf>
    <xf numFmtId="0" fontId="12" fillId="2" borderId="0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left" vertical="center" wrapText="1" indent="1"/>
    </xf>
    <xf numFmtId="1" fontId="10" fillId="3" borderId="1" applyAlignment="1" pivotButton="0" quotePrefix="0" xfId="0">
      <alignment horizontal="left" vertical="center" wrapText="1" indent="1"/>
    </xf>
    <xf numFmtId="166" fontId="13" fillId="4" borderId="2" applyAlignment="1" pivotButton="0" quotePrefix="0" xfId="0">
      <alignment horizontal="left" vertical="center" wrapText="1" indent="1"/>
    </xf>
    <xf numFmtId="166" fontId="14" fillId="4" borderId="2" applyAlignment="1" pivotButton="0" quotePrefix="0" xfId="0">
      <alignment horizontal="left" vertical="center" wrapText="1" indent="1"/>
    </xf>
    <xf numFmtId="0" fontId="10" fillId="3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left" vertical="center" wrapText="1" indent="1"/>
    </xf>
    <xf numFmtId="0" fontId="14" fillId="0" borderId="0" applyAlignment="1" pivotButton="0" quotePrefix="0" xfId="0">
      <alignment horizontal="left" vertical="center" wrapText="1" indent="1"/>
    </xf>
    <xf numFmtId="166" fontId="14" fillId="4" borderId="3" applyAlignment="1" pivotButton="0" quotePrefix="0" xfId="0">
      <alignment horizontal="left" vertical="center" wrapText="1" indent="1"/>
    </xf>
    <xf numFmtId="0" fontId="17" fillId="4" borderId="0" applyAlignment="1" pivotButton="0" quotePrefix="0" xfId="0">
      <alignment horizontal="left" vertical="center" indent="1"/>
    </xf>
    <xf numFmtId="0" fontId="9" fillId="4" borderId="0" applyAlignment="1" pivotButton="0" quotePrefix="0" xfId="0">
      <alignment horizontal="left" vertical="center" wrapText="1" indent="1"/>
    </xf>
    <xf numFmtId="0" fontId="16" fillId="4" borderId="0" applyAlignment="1" pivotButton="0" quotePrefix="0" xfId="0">
      <alignment horizontal="left" vertical="center" wrapText="1" indent="1"/>
    </xf>
    <xf numFmtId="0" fontId="18" fillId="4" borderId="0" applyAlignment="1" pivotButton="0" quotePrefix="0" xfId="0">
      <alignment horizontal="left" vertical="center" wrapText="1" indent="1"/>
    </xf>
    <xf numFmtId="0" fontId="0" fillId="4" borderId="0" pivotButton="0" quotePrefix="0" xfId="0"/>
    <xf numFmtId="0" fontId="19" fillId="0" borderId="0" applyAlignment="1" pivotButton="0" quotePrefix="0" xfId="0">
      <alignment horizontal="left" vertical="center" wrapText="1" indent="1"/>
    </xf>
  </cellXfs>
  <cellStyles count="1">
    <cellStyle name="Normal" xfId="0" builtinId="0" hidden="0"/>
  </cellStyles>
  <dxfs count="2">
    <dxf>
      <font>
        <color rgb="00FFFFFF"/>
      </font>
      <fill>
        <patternFill patternType="solid">
          <fgColor rgb="009C4A3A"/>
          <bgColor rgb="009C4A3A"/>
        </patternFill>
      </fill>
    </dxf>
    <dxf>
      <font>
        <b val="1"/>
        <color rgb="009C4A3A"/>
      </font>
      <fill>
        <patternFill patternType="solid">
          <fgColor rgb="00F6D9CF"/>
          <bgColor rgb="00F6D9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ageandsheets.hometownintelligence.co/p/all-in-one-budget-2027/" TargetMode="External" Id="rId1"/></Relationships>
</file>

<file path=xl/worksheets/sheet1.xml><?xml version="1.0" encoding="utf-8"?>
<worksheet xmlns="http://schemas.openxmlformats.org/spreadsheetml/2006/main">
  <sheetPr>
    <tabColor rgb="005C6B4E"/>
    <outlinePr summaryBelow="1" summaryRight="1"/>
    <pageSetUpPr fitToPage="1"/>
  </sheetPr>
  <dimension ref="B2:G9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30" customWidth="1" min="3" max="3"/>
    <col width="17" customWidth="1" min="4" max="4"/>
    <col width="15" customWidth="1" min="5" max="5"/>
    <col width="15" customWidth="1" min="6" max="6"/>
    <col width="40" customWidth="1" min="7" max="7"/>
  </cols>
  <sheetData>
    <row r="2" ht="36" customHeight="1">
      <c r="B2" s="1" t="inlineStr">
        <is>
          <t>Safe to Spend Mini</t>
        </is>
      </c>
    </row>
    <row r="3">
      <c r="B3" s="2" t="inlineStr">
        <is>
          <t>One tab  ·  white cells = type, sage cells = calculate  ·  free from SageAndSheets</t>
        </is>
      </c>
    </row>
    <row r="5" ht="22" customHeight="1">
      <c r="B5" s="3">
        <f>"SAFE TO SPEND  ·  "&amp;UPPER(CHOOSE(MONTH(IF($D$13="",TODAY(),$D$13)),"January","February","March","April","May","June","July","August","September","October","November","December"))</f>
        <v/>
      </c>
    </row>
    <row r="6" ht="22" customHeight="1">
      <c r="B6" s="4">
        <f>$E$79</f>
        <v/>
      </c>
    </row>
    <row r="7" ht="22" customHeight="1"/>
    <row r="8" ht="22" customHeight="1"/>
    <row r="9" ht="22" customHeight="1">
      <c r="B9" s="5">
        <f>TEXT(IF((EOMONTH(IF($D$13="",TODAY(),$D$13),0)-IF($D$13="",TODAY(),$D$13)+1)&gt;0,MAX(0,$E$79)/(EOMONTH(IF($D$13="",TODAY(),$D$13),0)-IF($D$13="",TODAY(),$D$13)+1),0),"$#,##0.00")&amp;" a day  ·  "&amp;(EOMONTH(IF($D$13="",TODAY(),$D$13),0)-IF($D$13="",TODAY(),$D$13)+1)&amp;" days left this month"</f>
        <v/>
      </c>
    </row>
    <row r="10" ht="30" customHeight="1">
      <c r="B10" s="6">
        <f>IF(COUNT($D$14:$D$15,$D$20:$E$23,$D$28:$D$39,$D$44:$D$49,$D$54:$E$61,$E$62)=0,"Fill in sections 1 to 5 below and your number appears here.",IF($E$79&lt;0,"Over plan. Trim a budget, lower a set-aside, or move money from savings.",IF($E$79&lt;1,"Every dollar has a job. Nice work.","Yours to spend or save. No bill, budget or savings goal is counting on it.")))</f>
        <v/>
      </c>
    </row>
    <row r="12" ht="26" customHeight="1">
      <c r="B12" s="7" t="n">
        <v>1</v>
      </c>
      <c r="C12" s="8" t="inlineStr">
        <is>
          <t>THE BASICS</t>
        </is>
      </c>
    </row>
    <row r="13" ht="30" customHeight="1">
      <c r="C13" s="9" t="inlineStr">
        <is>
          <t>Today (leave blank)</t>
        </is>
      </c>
      <c r="D13" s="10" t="n"/>
      <c r="E13" s="11" t="inlineStr">
        <is>
          <t>Blank = today. Type a date only to plan ahead.</t>
        </is>
      </c>
    </row>
    <row r="14" ht="30" customHeight="1">
      <c r="C14" s="9" t="inlineStr">
        <is>
          <t>Money in checking on the 1st</t>
        </is>
      </c>
      <c r="D14" s="12" t="n">
        <v>420</v>
      </c>
      <c r="E14" s="11" t="inlineStr">
        <is>
          <t>Optional. Leftover from last month. Leave blank to budget only this month's pay.</t>
        </is>
      </c>
    </row>
    <row r="15" ht="30" customHeight="1">
      <c r="C15" s="9" t="inlineStr">
        <is>
          <t>Cushion to always keep</t>
        </is>
      </c>
      <c r="D15" s="12" t="n">
        <v>200</v>
      </c>
      <c r="E15" s="11" t="inlineStr">
        <is>
          <t>Safe to Spend never counts this money.</t>
        </is>
      </c>
    </row>
    <row r="17" ht="26" customHeight="1">
      <c r="B17" s="7" t="n">
        <v>2</v>
      </c>
      <c r="C17" s="8" t="inlineStr">
        <is>
          <t>PAYCHECKS THIS MONTH</t>
        </is>
      </c>
      <c r="D17" s="11" t="inlineStr">
        <is>
          <t>Take-home pay (after tax). Paid every 2 weeks? Most months have 2 checks, some have 3.</t>
        </is>
      </c>
    </row>
    <row r="19" ht="22" customHeight="1">
      <c r="C19" s="13" t="inlineStr">
        <is>
          <t>Income</t>
        </is>
      </c>
      <c r="D19" s="14" t="inlineStr">
        <is>
          <t>Per paycheck</t>
        </is>
      </c>
      <c r="E19" s="14" t="inlineStr">
        <is>
          <t>Checks this month</t>
        </is>
      </c>
      <c r="F19" s="14" t="inlineStr">
        <is>
          <t>Total</t>
        </is>
      </c>
    </row>
    <row r="20" ht="20" customHeight="1">
      <c r="C20" s="15" t="inlineStr">
        <is>
          <t>Maya's job</t>
        </is>
      </c>
      <c r="D20" s="12" t="n">
        <v>1640</v>
      </c>
      <c r="E20" s="16" t="n">
        <v>2</v>
      </c>
      <c r="F20" s="17">
        <f>IF(D20="","",D20*IF(E20="",1,E20))</f>
        <v/>
      </c>
    </row>
    <row r="21" ht="20" customHeight="1">
      <c r="C21" s="15" t="inlineStr">
        <is>
          <t>Weekend side gig</t>
        </is>
      </c>
      <c r="D21" s="12" t="n">
        <v>300</v>
      </c>
      <c r="E21" s="16" t="n">
        <v>1</v>
      </c>
      <c r="F21" s="17">
        <f>IF(D21="","",D21*IF(E21="",1,E21))</f>
        <v/>
      </c>
    </row>
    <row r="22" ht="20" customHeight="1">
      <c r="C22" s="15" t="n"/>
      <c r="D22" s="12" t="n"/>
      <c r="E22" s="16" t="n"/>
      <c r="F22" s="17">
        <f>IF(D22="","",D22*IF(E22="",1,E22))</f>
        <v/>
      </c>
    </row>
    <row r="23" ht="20" customHeight="1">
      <c r="C23" s="15" t="n"/>
      <c r="D23" s="12" t="n"/>
      <c r="E23" s="16" t="n"/>
      <c r="F23" s="17">
        <f>IF(D23="","",D23*IF(E23="",1,E23))</f>
        <v/>
      </c>
    </row>
    <row r="24">
      <c r="C24" s="9" t="inlineStr">
        <is>
          <t>Total paychecks</t>
        </is>
      </c>
      <c r="F24" s="18">
        <f>SUM(F20:F23)</f>
        <v/>
      </c>
    </row>
    <row r="26" ht="26" customHeight="1">
      <c r="B26" s="7" t="n">
        <v>3</v>
      </c>
      <c r="C26" s="8" t="inlineStr">
        <is>
          <t>BILLS THIS MONTH</t>
        </is>
      </c>
      <c r="D26" s="11" t="inlineStr">
        <is>
          <t>Every bill due this month, paid or not. Mark ✓ once it's paid.</t>
        </is>
      </c>
    </row>
    <row r="27" ht="22" customHeight="1">
      <c r="C27" s="13" t="inlineStr">
        <is>
          <t>Bill</t>
        </is>
      </c>
      <c r="D27" s="14" t="inlineStr">
        <is>
          <t>Amount</t>
        </is>
      </c>
      <c r="E27" s="14" t="inlineStr">
        <is>
          <t>Paid? (✓)</t>
        </is>
      </c>
      <c r="F27" s="14" t="inlineStr">
        <is>
          <t>Still to pay</t>
        </is>
      </c>
    </row>
    <row r="28" ht="20" customHeight="1">
      <c r="C28" s="15" t="inlineStr">
        <is>
          <t>Rent</t>
        </is>
      </c>
      <c r="D28" s="12" t="n">
        <v>1450</v>
      </c>
      <c r="E28" s="19" t="inlineStr">
        <is>
          <t>✓</t>
        </is>
      </c>
      <c r="F28" s="17">
        <f>IF(D28="","",IF(E28="",D28,0))</f>
        <v/>
      </c>
    </row>
    <row r="29" ht="20" customHeight="1">
      <c r="C29" s="15" t="inlineStr">
        <is>
          <t>Phone</t>
        </is>
      </c>
      <c r="D29" s="12" t="n">
        <v>65</v>
      </c>
      <c r="E29" s="19" t="inlineStr">
        <is>
          <t>✓</t>
        </is>
      </c>
      <c r="F29" s="17">
        <f>IF(D29="","",IF(E29="",D29,0))</f>
        <v/>
      </c>
    </row>
    <row r="30" ht="20" customHeight="1">
      <c r="C30" s="15" t="inlineStr">
        <is>
          <t>Car insurance</t>
        </is>
      </c>
      <c r="D30" s="12" t="n">
        <v>118</v>
      </c>
      <c r="E30" s="19" t="n"/>
      <c r="F30" s="17">
        <f>IF(D30="","",IF(E30="",D30,0))</f>
        <v/>
      </c>
    </row>
    <row r="31" ht="20" customHeight="1">
      <c r="C31" s="15" t="inlineStr">
        <is>
          <t>Internet</t>
        </is>
      </c>
      <c r="D31" s="12" t="n">
        <v>60</v>
      </c>
      <c r="E31" s="19" t="n"/>
      <c r="F31" s="17">
        <f>IF(D31="","",IF(E31="",D31,0))</f>
        <v/>
      </c>
    </row>
    <row r="32" ht="20" customHeight="1">
      <c r="C32" s="15" t="inlineStr">
        <is>
          <t>Electric</t>
        </is>
      </c>
      <c r="D32" s="12" t="n">
        <v>95</v>
      </c>
      <c r="E32" s="19" t="n"/>
      <c r="F32" s="17">
        <f>IF(D32="","",IF(E32="",D32,0))</f>
        <v/>
      </c>
    </row>
    <row r="33" ht="20" customHeight="1">
      <c r="C33" s="15" t="inlineStr">
        <is>
          <t>Streaming</t>
        </is>
      </c>
      <c r="D33" s="12" t="n">
        <v>23</v>
      </c>
      <c r="E33" s="19" t="n"/>
      <c r="F33" s="17">
        <f>IF(D33="","",IF(E33="",D33,0))</f>
        <v/>
      </c>
    </row>
    <row r="34" ht="20" customHeight="1">
      <c r="C34" s="15" t="n"/>
      <c r="D34" s="12" t="n"/>
      <c r="E34" s="19" t="n"/>
      <c r="F34" s="17">
        <f>IF(D34="","",IF(E34="",D34,0))</f>
        <v/>
      </c>
    </row>
    <row r="35" ht="20" customHeight="1">
      <c r="C35" s="15" t="n"/>
      <c r="D35" s="12" t="n"/>
      <c r="E35" s="19" t="n"/>
      <c r="F35" s="17">
        <f>IF(D35="","",IF(E35="",D35,0))</f>
        <v/>
      </c>
    </row>
    <row r="36" ht="20" customHeight="1">
      <c r="C36" s="15" t="n"/>
      <c r="D36" s="12" t="n"/>
      <c r="E36" s="19" t="n"/>
      <c r="F36" s="17">
        <f>IF(D36="","",IF(E36="",D36,0))</f>
        <v/>
      </c>
    </row>
    <row r="37" ht="20" customHeight="1">
      <c r="C37" s="15" t="n"/>
      <c r="D37" s="12" t="n"/>
      <c r="E37" s="19" t="n"/>
      <c r="F37" s="17">
        <f>IF(D37="","",IF(E37="",D37,0))</f>
        <v/>
      </c>
    </row>
    <row r="38" ht="20" customHeight="1">
      <c r="C38" s="15" t="n"/>
      <c r="D38" s="12" t="n"/>
      <c r="E38" s="19" t="n"/>
      <c r="F38" s="17">
        <f>IF(D38="","",IF(E38="",D38,0))</f>
        <v/>
      </c>
    </row>
    <row r="39" ht="20" customHeight="1">
      <c r="C39" s="15" t="n"/>
      <c r="D39" s="12" t="n"/>
      <c r="E39" s="19" t="n"/>
      <c r="F39" s="17">
        <f>IF(D39="","",IF(E39="",D39,0))</f>
        <v/>
      </c>
    </row>
    <row r="40">
      <c r="C40" s="9" t="inlineStr">
        <is>
          <t>Total bills</t>
        </is>
      </c>
      <c r="D40" s="18">
        <f>SUM(D28:D39)</f>
        <v/>
      </c>
      <c r="F40" s="18">
        <f>SUM(F28:F39)</f>
        <v/>
      </c>
    </row>
    <row r="42" ht="26" customHeight="1">
      <c r="B42" s="7" t="n">
        <v>4</v>
      </c>
      <c r="C42" s="8" t="inlineStr">
        <is>
          <t>DEBT PAYMENTS &amp; SAVINGS</t>
        </is>
      </c>
      <c r="D42" s="11" t="inlineStr">
        <is>
          <t>Minimum or planned debt payments, and money you'll move to savings this month.</t>
        </is>
      </c>
    </row>
    <row r="43" ht="22" customHeight="1">
      <c r="C43" s="13" t="inlineStr">
        <is>
          <t>What</t>
        </is>
      </c>
      <c r="D43" s="14" t="inlineStr">
        <is>
          <t>This month</t>
        </is>
      </c>
      <c r="E43" s="14" t="inlineStr">
        <is>
          <t>Type</t>
        </is>
      </c>
    </row>
    <row r="44" ht="20" customHeight="1">
      <c r="C44" s="15" t="inlineStr">
        <is>
          <t>Credit card</t>
        </is>
      </c>
      <c r="D44" s="12" t="n">
        <v>150</v>
      </c>
      <c r="E44" s="15" t="inlineStr">
        <is>
          <t>Debt payment</t>
        </is>
      </c>
    </row>
    <row r="45" ht="20" customHeight="1">
      <c r="C45" s="15" t="inlineStr">
        <is>
          <t>Car loan</t>
        </is>
      </c>
      <c r="D45" s="12" t="n">
        <v>285</v>
      </c>
      <c r="E45" s="15" t="inlineStr">
        <is>
          <t>Debt payment</t>
        </is>
      </c>
    </row>
    <row r="46" ht="20" customHeight="1">
      <c r="C46" s="15" t="inlineStr">
        <is>
          <t>Emergency fund</t>
        </is>
      </c>
      <c r="D46" s="12" t="n">
        <v>200</v>
      </c>
      <c r="E46" s="15" t="inlineStr">
        <is>
          <t>Savings</t>
        </is>
      </c>
    </row>
    <row r="47" ht="20" customHeight="1">
      <c r="C47" s="15" t="inlineStr">
        <is>
          <t>Vacation fund</t>
        </is>
      </c>
      <c r="D47" s="12" t="n">
        <v>75</v>
      </c>
      <c r="E47" s="15" t="inlineStr">
        <is>
          <t>Savings</t>
        </is>
      </c>
    </row>
    <row r="48" ht="20" customHeight="1">
      <c r="C48" s="15" t="n"/>
      <c r="D48" s="12" t="n"/>
      <c r="E48" s="15" t="n"/>
    </row>
    <row r="49" ht="20" customHeight="1">
      <c r="C49" s="15" t="n"/>
      <c r="D49" s="12" t="n"/>
      <c r="E49" s="15" t="n"/>
    </row>
    <row r="50">
      <c r="C50" s="9" t="inlineStr">
        <is>
          <t>Debt payments</t>
        </is>
      </c>
      <c r="D50" s="18">
        <f>SUMIF(E44:E49,"Debt payment",D44:D49)</f>
        <v/>
      </c>
      <c r="E50" s="20" t="inlineStr">
        <is>
          <t>Savings</t>
        </is>
      </c>
      <c r="F50" s="18">
        <f>SUM(D44:D49)-D50</f>
        <v/>
      </c>
    </row>
    <row r="52" ht="26" customHeight="1">
      <c r="B52" s="7" t="n">
        <v>5</v>
      </c>
      <c r="C52" s="8" t="inlineStr">
        <is>
          <t>SPENDING BUDGETS</t>
        </is>
      </c>
      <c r="D52" s="11" t="inlineStr">
        <is>
          <t>A monthly budget per category. Update 'Spent so far' as you go.</t>
        </is>
      </c>
    </row>
    <row r="53" ht="22" customHeight="1">
      <c r="C53" s="13" t="inlineStr">
        <is>
          <t>Category</t>
        </is>
      </c>
      <c r="D53" s="14" t="inlineStr">
        <is>
          <t>Monthly budget</t>
        </is>
      </c>
      <c r="E53" s="14" t="inlineStr">
        <is>
          <t>Spent so far</t>
        </is>
      </c>
      <c r="F53" s="14" t="inlineStr">
        <is>
          <t>Left</t>
        </is>
      </c>
    </row>
    <row r="54" ht="20" customHeight="1">
      <c r="C54" s="15" t="inlineStr">
        <is>
          <t>Groceries</t>
        </is>
      </c>
      <c r="D54" s="12" t="n">
        <v>500</v>
      </c>
      <c r="E54" s="12" t="n">
        <v>212</v>
      </c>
      <c r="F54" s="17">
        <f>IF(AND(D54="",E54=""),"",N(D54)-N(E54))</f>
        <v/>
      </c>
    </row>
    <row r="55" ht="20" customHeight="1">
      <c r="C55" s="15" t="inlineStr">
        <is>
          <t>Gas</t>
        </is>
      </c>
      <c r="D55" s="12" t="n">
        <v>160</v>
      </c>
      <c r="E55" s="12" t="n">
        <v>74</v>
      </c>
      <c r="F55" s="17">
        <f>IF(AND(D55="",E55=""),"",N(D55)-N(E55))</f>
        <v/>
      </c>
    </row>
    <row r="56" ht="20" customHeight="1">
      <c r="C56" s="15" t="inlineStr">
        <is>
          <t>Eating out</t>
        </is>
      </c>
      <c r="D56" s="12" t="n">
        <v>120</v>
      </c>
      <c r="E56" s="12" t="n">
        <v>138</v>
      </c>
      <c r="F56" s="17">
        <f>IF(AND(D56="",E56=""),"",N(D56)-N(E56))</f>
        <v/>
      </c>
    </row>
    <row r="57" ht="20" customHeight="1">
      <c r="C57" s="15" t="inlineStr">
        <is>
          <t>Household</t>
        </is>
      </c>
      <c r="D57" s="12" t="n">
        <v>60</v>
      </c>
      <c r="E57" s="12" t="n">
        <v>22</v>
      </c>
      <c r="F57" s="17">
        <f>IF(AND(D57="",E57=""),"",N(D57)-N(E57))</f>
        <v/>
      </c>
    </row>
    <row r="58" ht="20" customHeight="1">
      <c r="C58" s="15" t="inlineStr">
        <is>
          <t>Fun money</t>
        </is>
      </c>
      <c r="D58" s="12" t="n">
        <v>80</v>
      </c>
      <c r="E58" s="12" t="n">
        <v>30</v>
      </c>
      <c r="F58" s="17">
        <f>IF(AND(D58="",E58=""),"",N(D58)-N(E58))</f>
        <v/>
      </c>
    </row>
    <row r="59" ht="20" customHeight="1">
      <c r="C59" s="15" t="n"/>
      <c r="D59" s="12" t="n"/>
      <c r="E59" s="12" t="n"/>
      <c r="F59" s="17">
        <f>IF(AND(D59="",E59=""),"",N(D59)-N(E59))</f>
        <v/>
      </c>
    </row>
    <row r="60" ht="20" customHeight="1">
      <c r="C60" s="15" t="n"/>
      <c r="D60" s="12" t="n"/>
      <c r="E60" s="12" t="n"/>
      <c r="F60" s="17">
        <f>IF(AND(D60="",E60=""),"",N(D60)-N(E60))</f>
        <v/>
      </c>
    </row>
    <row r="61" ht="20" customHeight="1">
      <c r="C61" s="15" t="n"/>
      <c r="D61" s="12" t="n"/>
      <c r="E61" s="12" t="n"/>
      <c r="F61" s="17">
        <f>IF(AND(D61="",E61=""),"",N(D61)-N(E61))</f>
        <v/>
      </c>
    </row>
    <row r="62" ht="20" customHeight="1">
      <c r="C62" s="9" t="inlineStr">
        <is>
          <t>Other spending (not in a budget)</t>
        </is>
      </c>
      <c r="E62" s="12" t="n">
        <v>18</v>
      </c>
      <c r="F62" s="11" t="inlineStr">
        <is>
          <t>← one-off buys</t>
        </is>
      </c>
    </row>
    <row r="63">
      <c r="C63" s="9" t="inlineStr">
        <is>
          <t>Total spending</t>
        </is>
      </c>
      <c r="D63" s="18">
        <f>SUM(D54:D61)</f>
        <v/>
      </c>
      <c r="E63" s="18">
        <f>SUM(E54:E62)</f>
        <v/>
      </c>
      <c r="F63" s="18">
        <f>SUM(F54:F61)</f>
        <v/>
      </c>
    </row>
    <row r="65" ht="26" customHeight="1">
      <c r="B65" s="7" t="inlineStr">
        <is>
          <t>=</t>
        </is>
      </c>
      <c r="C65" s="8" t="inlineStr">
        <is>
          <t>HOW WE GOT THE NUMBER</t>
        </is>
      </c>
    </row>
    <row r="66">
      <c r="B66" s="21" t="inlineStr">
        <is>
          <t>+</t>
        </is>
      </c>
      <c r="C66" s="22" t="inlineStr">
        <is>
          <t>Money in checking on the 1st</t>
        </is>
      </c>
      <c r="E66" s="17">
        <f>N(D14)</f>
        <v/>
      </c>
    </row>
    <row r="67">
      <c r="B67" s="21" t="inlineStr">
        <is>
          <t>−</t>
        </is>
      </c>
      <c r="C67" s="22" t="inlineStr">
        <is>
          <t>Cushion you keep</t>
        </is>
      </c>
      <c r="E67" s="17">
        <f>-N(D15)</f>
        <v/>
      </c>
    </row>
    <row r="68">
      <c r="B68" s="21" t="inlineStr">
        <is>
          <t>+</t>
        </is>
      </c>
      <c r="C68" s="22" t="inlineStr">
        <is>
          <t>Paychecks</t>
        </is>
      </c>
      <c r="E68" s="17">
        <f>F24</f>
        <v/>
      </c>
    </row>
    <row r="69">
      <c r="B69" s="21" t="inlineStr">
        <is>
          <t>−</t>
        </is>
      </c>
      <c r="C69" s="22" t="inlineStr">
        <is>
          <t>Bills</t>
        </is>
      </c>
      <c r="E69" s="17">
        <f>-D40</f>
        <v/>
      </c>
    </row>
    <row r="70">
      <c r="B70" s="21" t="inlineStr">
        <is>
          <t>−</t>
        </is>
      </c>
      <c r="C70" s="22" t="inlineStr">
        <is>
          <t>Debt payments</t>
        </is>
      </c>
      <c r="E70" s="17">
        <f>-D50</f>
        <v/>
      </c>
    </row>
    <row r="71">
      <c r="B71" s="21" t="inlineStr">
        <is>
          <t>−</t>
        </is>
      </c>
      <c r="C71" s="22" t="inlineStr">
        <is>
          <t>Savings set-asides</t>
        </is>
      </c>
      <c r="E71" s="17">
        <f>-F50</f>
        <v/>
      </c>
    </row>
    <row r="72">
      <c r="B72" s="21" t="inlineStr">
        <is>
          <t>−</t>
        </is>
      </c>
      <c r="C72" s="22" t="inlineStr">
        <is>
          <t>Spending budgets (or what you spent, if more)</t>
        </is>
      </c>
      <c r="E72" s="17">
        <f>-SUMPRODUCT((D54:D61&gt;E54:E61)*D54:D61+(D54:D61&lt;=E54:E61)*E54:E61)</f>
        <v/>
      </c>
    </row>
    <row r="73">
      <c r="B73" s="21" t="inlineStr">
        <is>
          <t>−</t>
        </is>
      </c>
      <c r="C73" s="22" t="inlineStr">
        <is>
          <t>Other spending</t>
        </is>
      </c>
      <c r="E73" s="17">
        <f>-N(E62)</f>
        <v/>
      </c>
    </row>
    <row r="74" hidden="1"/>
    <row r="75" hidden="1"/>
    <row r="76" hidden="1"/>
    <row r="77" hidden="1"/>
    <row r="78" hidden="1"/>
    <row r="79">
      <c r="C79" s="23" t="inlineStr">
        <is>
          <t>Safe to Spend</t>
        </is>
      </c>
      <c r="E79" s="24">
        <f>SUM(E66:E73)</f>
        <v/>
      </c>
    </row>
    <row r="80">
      <c r="C80" s="11" t="inlineStr">
        <is>
          <t>Overspend a category and the extra comes out of Safe to Spend, so the number stays honest.</t>
        </is>
      </c>
    </row>
    <row r="82">
      <c r="B82" s="25" t="inlineStr">
        <is>
          <t>WANT THE WHOLE YEAR ON AUTOPILOT?</t>
        </is>
      </c>
    </row>
    <row r="83" ht="20" customHeight="1">
      <c r="B83" s="26" t="inlineStr">
        <is>
          <t>This Mini works on its own, month after month. The full All-in-One Budget 2027 adds:</t>
        </is>
      </c>
    </row>
    <row r="84" ht="20" customHeight="1">
      <c r="B84" s="27" t="inlineStr">
        <is>
          <t>•  Pay dates and bill due dates worked out for you from any one date, plus a month calendar</t>
        </is>
      </c>
    </row>
    <row r="85" ht="20" customHeight="1">
      <c r="B85" s="27" t="inlineStr">
        <is>
          <t>•  A Transactions log that fills in 'spent so far' for you</t>
        </is>
      </c>
    </row>
    <row r="86" ht="20" customHeight="1">
      <c r="B86" s="27" t="inlineStr">
        <is>
          <t>•  Debt payoff plan with a debt-free date, and savings goals with progress bars</t>
        </is>
      </c>
    </row>
    <row r="87" ht="20" customHeight="1">
      <c r="B87" s="27" t="inlineStr">
        <is>
          <t>•  Year in Review, plan vs. actual, and a dark theme</t>
        </is>
      </c>
    </row>
    <row r="88" ht="20" customHeight="1">
      <c r="B88" s="28" t="inlineStr">
        <is>
          <t>See it here: https://sageandsheets.hometownintelligence.co/p/all-in-one-budget-2027/</t>
        </is>
      </c>
    </row>
    <row r="89">
      <c r="B89" s="29" t="n"/>
      <c r="C89" s="29" t="n"/>
      <c r="D89" s="29" t="n"/>
      <c r="E89" s="29" t="n"/>
      <c r="F89" s="29" t="n"/>
      <c r="G89" s="29" t="n"/>
    </row>
    <row r="90">
      <c r="B90" s="30" t="inlineStr">
        <is>
          <t>A planning tool, not financial advice. Free for personal use; please don't resell it. © 2026 SageAndSheets</t>
        </is>
      </c>
    </row>
  </sheetData>
  <mergeCells count="29">
    <mergeCell ref="E13:G13"/>
    <mergeCell ref="C68:D68"/>
    <mergeCell ref="B88:G88"/>
    <mergeCell ref="D42:G42"/>
    <mergeCell ref="E15:G15"/>
    <mergeCell ref="C79:D79"/>
    <mergeCell ref="B82:G82"/>
    <mergeCell ref="C73:D73"/>
    <mergeCell ref="B87:G87"/>
    <mergeCell ref="B10:G10"/>
    <mergeCell ref="D26:G26"/>
    <mergeCell ref="B84:G84"/>
    <mergeCell ref="B6:G8"/>
    <mergeCell ref="B9:G9"/>
    <mergeCell ref="B83:G83"/>
    <mergeCell ref="C80:G80"/>
    <mergeCell ref="B85:G85"/>
    <mergeCell ref="B5:G5"/>
    <mergeCell ref="C71:D71"/>
    <mergeCell ref="D52:G52"/>
    <mergeCell ref="C70:D70"/>
    <mergeCell ref="D17:G17"/>
    <mergeCell ref="B90:G90"/>
    <mergeCell ref="E14:G14"/>
    <mergeCell ref="C72:D72"/>
    <mergeCell ref="C67:D67"/>
    <mergeCell ref="C66:D66"/>
    <mergeCell ref="B86:G86"/>
    <mergeCell ref="C69:D69"/>
  </mergeCells>
  <conditionalFormatting sqref="B5:G10">
    <cfRule type="expression" priority="1" dxfId="0">
      <formula>$E$79&lt;0</formula>
    </cfRule>
  </conditionalFormatting>
  <conditionalFormatting sqref="F54:F61">
    <cfRule type="expression" priority="2" dxfId="1">
      <formula>AND(ISNUMBER($F54),$F54&lt;0)</formula>
    </cfRule>
  </conditionalFormatting>
  <dataValidations count="10">
    <dataValidation sqref="D13" showDropDown="0" showInputMessage="0" showErrorMessage="1" allowBlank="1" error="Enter a date, e.g. 3/15/2027" type="date" operator="greaterThan">
      <formula1>36526</formula1>
    </dataValidation>
    <dataValidation sqref="D14" showDropDown="0" showInputMessage="0" showErrorMessage="1" allowBlank="1" error="Enter a number" type="decimal" operator="greaterThanOrEqual">
      <formula1>-1000000000.0</formula1>
    </dataValidation>
    <dataValidation sqref="D15" showDropDown="0" showInputMessage="0" showErrorMessage="1" allowBlank="1" error="Enter a number" type="decimal" operator="greaterThanOrEqual">
      <formula1>0</formula1>
    </dataValidation>
    <dataValidation sqref="D20:D23" showDropDown="0" showInputMessage="0" showErrorMessage="1" allowBlank="1" error="Enter a number" type="decimal" operator="greaterThanOrEqual">
      <formula1>0</formula1>
    </dataValidation>
    <dataValidation sqref="E20:E23" showDropDown="0" showInputMessage="0" showErrorMessage="1" allowBlank="1" error="Enter a number" type="decimal" operator="greaterThanOrEqual">
      <formula1>0</formula1>
    </dataValidation>
    <dataValidation sqref="E28:E39" showDropDown="0" showInputMessage="0" showErrorMessage="0" allowBlank="1" type="list">
      <formula1>"✓"</formula1>
    </dataValidation>
    <dataValidation sqref="D28:D39" showDropDown="0" showInputMessage="0" showErrorMessage="1" allowBlank="1" error="Enter a number" type="decimal" operator="greaterThanOrEqual">
      <formula1>0</formula1>
    </dataValidation>
    <dataValidation sqref="E44:E49" showDropDown="0" showInputMessage="0" showErrorMessage="0" allowBlank="1" type="list">
      <formula1>"Debt payment,Savings"</formula1>
    </dataValidation>
    <dataValidation sqref="D44:D49" showDropDown="0" showInputMessage="0" showErrorMessage="1" allowBlank="1" error="Enter a number" type="decimal" operator="greaterThanOrEqual">
      <formula1>0</formula1>
    </dataValidation>
    <dataValidation sqref="D54:E61" showDropDown="0" showInputMessage="0" showErrorMessage="1" allowBlank="1" error="Enter a number" type="decimal" operator="greaterThanOrEqual">
      <formula1>-1000000000.0</formula1>
    </dataValidation>
  </dataValidations>
  <hyperlinks>
    <hyperlink xmlns:r="http://schemas.openxmlformats.org/officeDocument/2006/relationships" ref="B88" r:id="rId1"/>
  </hyperlinks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SageAndSheets</dc:creator>
  <dc:title xmlns:dc="http://purl.org/dc/elements/1.1/">Safe to Spend Mini</dc:title>
  <dcterms:created xmlns:dcterms="http://purl.org/dc/terms/" xmlns:xsi="http://www.w3.org/2001/XMLSchema-instance" xsi:type="dcterms:W3CDTF">2026-10-26T19:55:37Z</dcterms:created>
  <dcterms:modified xmlns:dcterms="http://purl.org/dc/terms/" xmlns:xsi="http://www.w3.org/2001/XMLSchema-instance" xsi:type="dcterms:W3CDTF">2026-10-26T19:55:37Z</dcterms:modified>
</cp:coreProperties>
</file>